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oriss\Desktop\Standard Details\"/>
    </mc:Choice>
  </mc:AlternateContent>
  <xr:revisionPtr revIDLastSave="0" documentId="13_ncr:1_{9D57BF11-DAE0-4577-9057-C0705CCFF1F5}" xr6:coauthVersionLast="47" xr6:coauthVersionMax="47" xr10:uidLastSave="{00000000-0000-0000-0000-000000000000}"/>
  <bookViews>
    <workbookView xWindow="57480" yWindow="-120" windowWidth="29040" windowHeight="15720" tabRatio="427" xr2:uid="{FFE5FDA7-BB48-4EFE-A89F-ED2895F4A23E}"/>
  </bookViews>
  <sheets>
    <sheet name="FEE CALCULATOR - RESIDENTIAL" sheetId="74" r:id="rId1"/>
    <sheet name="FEE CALCULATOR - COMMERCIAL" sheetId="62" r:id="rId2"/>
    <sheet name="FILO FEE SCHEDULE" sheetId="75" r:id="rId3"/>
  </sheets>
  <definedNames>
    <definedName name="_xlnm.Print_Area" localSheetId="1">'FEE CALCULATOR - COMMERCIAL'!$1:$66</definedName>
    <definedName name="_xlnm.Print_Area" localSheetId="0">'FEE CALCULATOR - RESIDENTIAL'!$A$1:$I$26</definedName>
    <definedName name="_xlnm.Print_Titles" localSheetId="1">'FEE CALCULATOR - COMMERCIAL'!$1:$17</definedName>
    <definedName name="_xlnm.Print_Titles" localSheetId="0">'FEE CALCULATOR - RESIDENTIAL'!$1:$17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74" l="1"/>
  <c r="H20" i="74"/>
  <c r="H21" i="74"/>
  <c r="H22" i="74"/>
  <c r="H23" i="74"/>
  <c r="H18" i="74"/>
  <c r="I27" i="62"/>
  <c r="G27" i="62"/>
  <c r="H25" i="74" l="1"/>
  <c r="I34" i="62"/>
  <c r="G34" i="62"/>
  <c r="I62" i="62" l="1"/>
  <c r="G62" i="62"/>
  <c r="I29" i="62" l="1"/>
  <c r="G50" i="62" l="1"/>
  <c r="G57" i="62"/>
  <c r="G41" i="62"/>
  <c r="G51" i="62"/>
  <c r="G29" i="62"/>
  <c r="G42" i="62"/>
  <c r="G47" i="62"/>
  <c r="G26" i="62"/>
  <c r="G22" i="62"/>
  <c r="G30" i="62"/>
  <c r="G45" i="62"/>
  <c r="G52" i="62"/>
  <c r="G58" i="62"/>
  <c r="G56" i="62"/>
  <c r="G54" i="62"/>
  <c r="G53" i="62" s="1"/>
  <c r="G46" i="62"/>
  <c r="G32" i="62"/>
  <c r="G60" i="62"/>
  <c r="G38" i="62"/>
  <c r="G25" i="62"/>
  <c r="G39" i="62"/>
  <c r="G55" i="62"/>
  <c r="G33" i="62"/>
  <c r="G19" i="62"/>
  <c r="G37" i="62"/>
  <c r="G31" i="62"/>
  <c r="G24" i="62"/>
  <c r="G43" i="62"/>
  <c r="G61" i="62"/>
  <c r="I60" i="62"/>
  <c r="I32" i="62"/>
  <c r="I45" i="62"/>
  <c r="I57" i="62"/>
  <c r="I56" i="62"/>
  <c r="I54" i="62"/>
  <c r="I36" i="62"/>
  <c r="I50" i="62"/>
  <c r="I43" i="62"/>
  <c r="I61" i="62"/>
  <c r="I59" i="62" s="1"/>
  <c r="I31" i="62"/>
  <c r="I52" i="62"/>
  <c r="I51" i="62"/>
  <c r="I47" i="62"/>
  <c r="I26" i="62"/>
  <c r="G40" i="62"/>
  <c r="I41" i="62"/>
  <c r="I24" i="62"/>
  <c r="I38" i="62"/>
  <c r="I33" i="62"/>
  <c r="I42" i="62"/>
  <c r="I22" i="62"/>
  <c r="G36" i="62"/>
  <c r="I37" i="62"/>
  <c r="I39" i="62"/>
  <c r="I55" i="62"/>
  <c r="I46" i="62"/>
  <c r="I58" i="62"/>
  <c r="I30" i="62"/>
  <c r="I44" i="62" l="1"/>
  <c r="G59" i="62"/>
  <c r="I53" i="62"/>
  <c r="G44" i="62"/>
  <c r="G35" i="62"/>
  <c r="I28" i="62"/>
  <c r="G28" i="62"/>
  <c r="G18" i="62"/>
  <c r="G49" i="62"/>
  <c r="G48" i="62" s="1"/>
  <c r="G23" i="62"/>
  <c r="G21" i="62" s="1"/>
  <c r="I25" i="62"/>
  <c r="I40" i="62"/>
  <c r="I35" i="62" s="1"/>
  <c r="I23" i="62"/>
  <c r="I49" i="62"/>
  <c r="I48" i="62" s="1"/>
  <c r="I20" i="62"/>
  <c r="G63" i="62" l="1"/>
  <c r="I21" i="62"/>
  <c r="I18" i="62"/>
  <c r="I63" i="62"/>
  <c r="G65" i="62" l="1"/>
</calcChain>
</file>

<file path=xl/sharedStrings.xml><?xml version="1.0" encoding="utf-8"?>
<sst xmlns="http://schemas.openxmlformats.org/spreadsheetml/2006/main" count="158" uniqueCount="88">
  <si>
    <t>PERMITTEE / PROJECT INFORMATION</t>
  </si>
  <si>
    <t>PERMITTEE</t>
  </si>
  <si>
    <t>PERMITTEE CONTACT</t>
  </si>
  <si>
    <t>PHONE</t>
  </si>
  <si>
    <t>EMAIL</t>
  </si>
  <si>
    <t>PLANNING REVIEW CASE NO.</t>
  </si>
  <si>
    <t>PROJECT ADDRESS</t>
  </si>
  <si>
    <t>PROJECT DESCRIPTION</t>
  </si>
  <si>
    <t>NO.</t>
  </si>
  <si>
    <t>ITEM</t>
  </si>
  <si>
    <t>QUANTITY</t>
  </si>
  <si>
    <t>UNIT</t>
  </si>
  <si>
    <t>REVIEW FEE RATE ($/UNIT)</t>
  </si>
  <si>
    <t>REVIEW FEE</t>
  </si>
  <si>
    <t>INSPECTION FEE RATE ($/UNIT)</t>
  </si>
  <si>
    <t>INSPECTION FEE</t>
  </si>
  <si>
    <t>GRADING AND DRAINAGE PLAN REVIEW (ENTIRE SITE)</t>
  </si>
  <si>
    <t>ACRES</t>
  </si>
  <si>
    <t>SANITARY SEWER</t>
  </si>
  <si>
    <t>EA</t>
  </si>
  <si>
    <t>NEW MANHOLE</t>
  </si>
  <si>
    <t>LF</t>
  </si>
  <si>
    <t>STORM DRAIN</t>
  </si>
  <si>
    <t>SY</t>
  </si>
  <si>
    <t>CONCRETE CHANNEL</t>
  </si>
  <si>
    <t>WATER</t>
  </si>
  <si>
    <t>GATE VALVE AND BOX</t>
  </si>
  <si>
    <t>SIDEWALK</t>
  </si>
  <si>
    <t>STREETS</t>
  </si>
  <si>
    <t>TRAFFIC</t>
  </si>
  <si>
    <t>TEMPORARY TRAFFIC CONTROL PLAN REVIEW</t>
  </si>
  <si>
    <t>ADMINISTRATIVE PROCESSING AND MISCELLANEOUS SERVICES</t>
  </si>
  <si>
    <t>A1</t>
  </si>
  <si>
    <t>A2</t>
  </si>
  <si>
    <t>A3</t>
  </si>
  <si>
    <t>PRECONSTRUCTION MEETING</t>
  </si>
  <si>
    <t>TOTAL</t>
  </si>
  <si>
    <t>RETAINING WALL</t>
  </si>
  <si>
    <t>CONNECTION TO EXISTING STORM STRUCTURE</t>
  </si>
  <si>
    <t>CURB AND GUTTER (ALL TYPES)</t>
  </si>
  <si>
    <t>STREET STRIPING</t>
  </si>
  <si>
    <t>STREET SIGN</t>
  </si>
  <si>
    <t>LS</t>
  </si>
  <si>
    <t>DEVELOPER COMPANY NAME</t>
  </si>
  <si>
    <t>DEVELOPER CONTACT</t>
  </si>
  <si>
    <t>000-000-0000</t>
  </si>
  <si>
    <t>YR-00000-AAAA (IF APPLICABLE)</t>
  </si>
  <si>
    <t>NUM STREET</t>
  </si>
  <si>
    <t>GENERAL SCOPE OF WORK</t>
  </si>
  <si>
    <t>FEE SHEET SCOPE</t>
  </si>
  <si>
    <t>FEE SHEET SCOPE OF WORK</t>
  </si>
  <si>
    <t>CONCRETE FLUME</t>
  </si>
  <si>
    <t>PEDESTRIAN RAMP</t>
  </si>
  <si>
    <t>DRIVE APPROACH</t>
  </si>
  <si>
    <t>SANITARY SEWER SERVICE (CONTRACTOR INSTALLED - NOT CITY INSTALLED)</t>
  </si>
  <si>
    <t>WATER SERVICE (CONTRACTOR INSTALLED - NOT CITY INSTALLED)</t>
  </si>
  <si>
    <t>PIPE, BORE (includes CASING &amp; CARRIER)</t>
  </si>
  <si>
    <t>PIPE, OPEN TRENCH (includes BACKFILL &amp; SURFACE REPLACEMENT)</t>
  </si>
  <si>
    <t>PARKWAY IMPROVEMENTS</t>
  </si>
  <si>
    <t>SITE WORK (CLEARING, GRUBBING, and/or GRADING - ROW &amp; EASEMENTS)</t>
  </si>
  <si>
    <t>GRADING</t>
  </si>
  <si>
    <t>EXISTING MANHOLE CONNECTION</t>
  </si>
  <si>
    <t>SERVICE LINE</t>
  </si>
  <si>
    <t>PIPE ABANDONMENT</t>
  </si>
  <si>
    <t>STRUCTURES (INLET / JUNCTION BOX / MANHOLE)</t>
  </si>
  <si>
    <t>CLOSED CONDUIT (PIPE, BOX CULVERT, ETC including SETs)</t>
  </si>
  <si>
    <t>CAST-IN-PLACE HEADWALL / OUTFALL STRUCTURE</t>
  </si>
  <si>
    <t>APPURTENANCES (ARV / PRV / BACKFLOW / ETC. including VAULT)</t>
  </si>
  <si>
    <t>SERVICE &lt; 2" (includes CONNECTION, PIPE, VALVES &amp; BOX)</t>
  </si>
  <si>
    <t>SERVICE 2" - 4" (includes CONNECTION, PIPE, VALVES &amp; VAULT)</t>
  </si>
  <si>
    <t>CUT-IN-TEE CONNECTION TO EXISTING MAIN</t>
  </si>
  <si>
    <t>FH ASSEMBLY (includes CUT-IN-TEE, GV, FITTINGS, PIPE &amp; FH)</t>
  </si>
  <si>
    <t>STREET / ALLEY PAVEMENT - ALL TYPES (NEW CONSTRUCTION / REPLACEMENT)</t>
  </si>
  <si>
    <t>COMMERCIAL DRIVE APPROACH</t>
  </si>
  <si>
    <t>CURB AND GUTTER</t>
  </si>
  <si>
    <t>SURFACE DRAINAGE STRUCTURE (VALLEY GUTTER / FILLET / ETC.)</t>
  </si>
  <si>
    <t>STREET LIGHT PEDESTAL</t>
  </si>
  <si>
    <t>TRAFFIC SIGNAL POLE PEDESTAL</t>
  </si>
  <si>
    <t>FINAL JOB WALK</t>
  </si>
  <si>
    <t>INTAKE FEE</t>
  </si>
  <si>
    <t>COMMERCIAL REVIEW AND INSPECTION FEE CALCULATION</t>
  </si>
  <si>
    <t>TOTAL FEE</t>
  </si>
  <si>
    <t>RE-INSPECTION (AFTER 2 PRE-PLACEMENT FAILURES)</t>
  </si>
  <si>
    <t>INFRASTRUCTURE SERVICES - ENGINEERING - COMMERCIAL REVIEW AND INSPECTION SERVICES FEE</t>
  </si>
  <si>
    <t>INFRASTRUCTURE SERVICES - ENGINEERING</t>
  </si>
  <si>
    <t>INFRASTRUCTURE SERVICES - ENGINEERING - RESIDENTIAL INSPECTION SERVICES FEE</t>
  </si>
  <si>
    <t>RESIDENTIAL INSPECTION SERVICES FEE CALCULATION</t>
  </si>
  <si>
    <t>Insert a "1" in the Quantity column if item is included in scope of work. Insert a "0" in the Quantity column if item is NOT included in scope of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</si>
</sst>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8"/>
      <color rgb="FF0000FF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0" tint="-0.14999847407452621"/>
      <name val="Calibri"/>
      <family val="2"/>
      <scheme val="minor"/>
    </font>
    <font>
      <b/>
      <sz val="18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theme="1" tint="0.49998474074526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1" applyFill="1" applyBorder="1"/>
    <xf numFmtId="0" fontId="4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vertical="center"/>
    </xf>
    <xf numFmtId="0" fontId="3" fillId="2" borderId="6" xfId="0" applyFont="1" applyFill="1" applyBorder="1" applyAlignment="1">
      <alignment vertical="center"/>
    </xf>
    <xf numFmtId="0" fontId="4" fillId="3" borderId="1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11" xfId="0" applyFont="1" applyBorder="1" applyAlignment="1">
      <alignment horizontal="left" vertical="center"/>
    </xf>
    <xf numFmtId="44" fontId="3" fillId="0" borderId="0" xfId="0" applyNumberFormat="1" applyFont="1" applyAlignment="1">
      <alignment horizontal="right" vertical="center"/>
    </xf>
    <xf numFmtId="4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6" fillId="3" borderId="2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4" fontId="3" fillId="2" borderId="6" xfId="0" applyNumberFormat="1" applyFont="1" applyFill="1" applyBorder="1" applyAlignment="1">
      <alignment vertical="center"/>
    </xf>
    <xf numFmtId="44" fontId="3" fillId="2" borderId="3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44" fontId="3" fillId="4" borderId="17" xfId="0" applyNumberFormat="1" applyFont="1" applyFill="1" applyBorder="1" applyAlignment="1">
      <alignment horizontal="right" vertical="center"/>
    </xf>
    <xf numFmtId="44" fontId="3" fillId="4" borderId="18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0" fillId="0" borderId="0" xfId="0" applyFont="1" applyAlignment="1">
      <alignment horizontal="center"/>
    </xf>
    <xf numFmtId="43" fontId="5" fillId="5" borderId="1" xfId="0" applyNumberFormat="1" applyFont="1" applyFill="1" applyBorder="1" applyAlignment="1">
      <alignment horizontal="right" vertical="center"/>
    </xf>
    <xf numFmtId="43" fontId="5" fillId="5" borderId="5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43" fontId="5" fillId="5" borderId="4" xfId="0" applyNumberFormat="1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5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44" fontId="15" fillId="2" borderId="6" xfId="0" applyNumberFormat="1" applyFont="1" applyFill="1" applyBorder="1" applyAlignment="1">
      <alignment vertical="center"/>
    </xf>
    <xf numFmtId="44" fontId="16" fillId="2" borderId="3" xfId="0" applyNumberFormat="1" applyFont="1" applyFill="1" applyBorder="1" applyAlignment="1">
      <alignment vertical="center"/>
    </xf>
    <xf numFmtId="44" fontId="3" fillId="6" borderId="20" xfId="0" applyNumberFormat="1" applyFont="1" applyFill="1" applyBorder="1" applyAlignment="1">
      <alignment horizontal="right" vertical="center"/>
    </xf>
    <xf numFmtId="44" fontId="3" fillId="6" borderId="17" xfId="0" applyNumberFormat="1" applyFont="1" applyFill="1" applyBorder="1" applyAlignment="1">
      <alignment horizontal="right" vertical="center"/>
    </xf>
    <xf numFmtId="44" fontId="14" fillId="4" borderId="20" xfId="0" applyNumberFormat="1" applyFont="1" applyFill="1" applyBorder="1" applyAlignment="1">
      <alignment horizontal="right" vertical="center"/>
    </xf>
    <xf numFmtId="44" fontId="14" fillId="4" borderId="17" xfId="0" applyNumberFormat="1" applyFont="1" applyFill="1" applyBorder="1" applyAlignment="1">
      <alignment horizontal="right" vertical="center"/>
    </xf>
    <xf numFmtId="0" fontId="4" fillId="3" borderId="1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3" fontId="17" fillId="0" borderId="5" xfId="0" applyNumberFormat="1" applyFont="1" applyBorder="1" applyAlignment="1">
      <alignment horizontal="right" vertical="center"/>
    </xf>
    <xf numFmtId="43" fontId="17" fillId="0" borderId="1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/>
    </xf>
    <xf numFmtId="44" fontId="3" fillId="4" borderId="21" xfId="0" applyNumberFormat="1" applyFont="1" applyFill="1" applyBorder="1" applyAlignment="1">
      <alignment horizontal="right" vertical="center"/>
    </xf>
    <xf numFmtId="44" fontId="3" fillId="4" borderId="22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15</xdr:col>
      <xdr:colOff>19050</xdr:colOff>
      <xdr:row>39</xdr:row>
      <xdr:rowOff>62902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2543D8-49A7-C22F-D179-D8A057603F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74" t="2938" r="31156" b="29780"/>
        <a:stretch>
          <a:fillRect/>
        </a:stretch>
      </xdr:blipFill>
      <xdr:spPr>
        <a:xfrm>
          <a:off x="66675" y="47625"/>
          <a:ext cx="9096375" cy="74162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5D2B0-0F35-4C22-B28D-F102122861FD}">
  <sheetPr>
    <pageSetUpPr fitToPage="1"/>
  </sheetPr>
  <dimension ref="A1:O26"/>
  <sheetViews>
    <sheetView tabSelected="1" zoomScale="75" zoomScaleNormal="75" zoomScaleSheetLayoutView="55" zoomScalePageLayoutView="40" workbookViewId="0">
      <selection activeCell="I26" sqref="A1:I26"/>
    </sheetView>
  </sheetViews>
  <sheetFormatPr defaultColWidth="0" defaultRowHeight="24" customHeight="1" zeroHeight="1" x14ac:dyDescent="0.25"/>
  <cols>
    <col min="1" max="1" width="8.140625" customWidth="1"/>
    <col min="2" max="2" width="8" customWidth="1"/>
    <col min="3" max="3" width="38.140625" customWidth="1"/>
    <col min="4" max="4" width="51.28515625" customWidth="1"/>
    <col min="5" max="5" width="15.5703125" customWidth="1"/>
    <col min="6" max="6" width="9.7109375" customWidth="1"/>
    <col min="7" max="8" width="18.85546875" customWidth="1"/>
    <col min="9" max="9" width="12.140625" customWidth="1"/>
    <col min="10" max="15" width="16.7109375" hidden="1" customWidth="1"/>
    <col min="16" max="16384" width="9.140625" hidden="1"/>
  </cols>
  <sheetData>
    <row r="1" spans="2:11" ht="24.95" customHeight="1" x14ac:dyDescent="0.45">
      <c r="B1" s="24" t="s">
        <v>84</v>
      </c>
      <c r="C1" s="31"/>
      <c r="D1" s="31"/>
      <c r="E1" s="31"/>
      <c r="F1" s="31"/>
      <c r="G1" s="31"/>
      <c r="H1" s="62">
        <v>2027</v>
      </c>
      <c r="I1" s="31"/>
      <c r="J1" s="15"/>
      <c r="K1" s="15"/>
    </row>
    <row r="2" spans="2:11" ht="24.95" customHeight="1" x14ac:dyDescent="0.35">
      <c r="B2" s="24" t="s">
        <v>86</v>
      </c>
      <c r="C2" s="31"/>
      <c r="D2" s="31"/>
      <c r="E2" s="31"/>
      <c r="F2" s="31"/>
      <c r="G2" s="31"/>
      <c r="H2" s="31"/>
      <c r="I2" s="31"/>
      <c r="J2" s="15"/>
      <c r="K2" s="15"/>
    </row>
    <row r="3" spans="2:11" ht="24.95" customHeight="1" x14ac:dyDescent="0.25">
      <c r="B3" s="2"/>
      <c r="C3" s="2"/>
      <c r="D3" s="2"/>
      <c r="E3" s="2"/>
      <c r="F3" s="2"/>
      <c r="G3" s="2"/>
      <c r="H3" s="2"/>
      <c r="I3" s="2"/>
      <c r="J3" s="15"/>
      <c r="K3" s="15"/>
    </row>
    <row r="4" spans="2:11" ht="24.95" customHeight="1" x14ac:dyDescent="0.25">
      <c r="B4" s="25" t="s">
        <v>0</v>
      </c>
      <c r="C4" s="26"/>
      <c r="D4" s="9"/>
      <c r="E4" s="9"/>
      <c r="F4" s="9"/>
      <c r="G4" s="56"/>
      <c r="H4" s="56"/>
      <c r="I4" s="3"/>
      <c r="J4" s="15"/>
      <c r="K4" s="15"/>
    </row>
    <row r="5" spans="2:11" ht="24.95" customHeight="1" x14ac:dyDescent="0.25">
      <c r="B5" s="70" t="s">
        <v>1</v>
      </c>
      <c r="C5" s="70"/>
      <c r="D5" s="16" t="s">
        <v>43</v>
      </c>
      <c r="E5" s="46"/>
      <c r="F5" s="46"/>
      <c r="G5" s="47"/>
      <c r="H5" s="47"/>
      <c r="I5" s="4"/>
      <c r="J5" s="15"/>
      <c r="K5" s="15"/>
    </row>
    <row r="6" spans="2:11" ht="24.95" customHeight="1" x14ac:dyDescent="0.25">
      <c r="B6" s="71" t="s">
        <v>2</v>
      </c>
      <c r="C6" s="71"/>
      <c r="D6" s="16" t="s">
        <v>44</v>
      </c>
      <c r="E6" s="46"/>
      <c r="F6" s="46"/>
      <c r="G6" s="47"/>
      <c r="H6" s="47"/>
      <c r="J6" s="15"/>
      <c r="K6" s="15"/>
    </row>
    <row r="7" spans="2:11" ht="24.95" customHeight="1" x14ac:dyDescent="0.25">
      <c r="B7" s="71" t="s">
        <v>3</v>
      </c>
      <c r="C7" s="71"/>
      <c r="D7" s="16" t="s">
        <v>45</v>
      </c>
      <c r="E7" s="46"/>
      <c r="F7" s="46"/>
      <c r="G7" s="47"/>
      <c r="H7" s="47"/>
      <c r="I7" s="5"/>
      <c r="J7" s="15"/>
      <c r="K7" s="15"/>
    </row>
    <row r="8" spans="2:11" ht="24.95" customHeight="1" x14ac:dyDescent="0.25">
      <c r="B8" s="71" t="s">
        <v>4</v>
      </c>
      <c r="C8" s="71"/>
      <c r="D8" s="16" t="s">
        <v>4</v>
      </c>
      <c r="E8" s="46"/>
      <c r="F8" s="46"/>
      <c r="G8" s="47"/>
      <c r="H8" s="47"/>
      <c r="I8" s="5"/>
      <c r="J8" s="15"/>
      <c r="K8" s="15"/>
    </row>
    <row r="9" spans="2:11" ht="24.95" customHeight="1" x14ac:dyDescent="0.25">
      <c r="B9" s="71" t="s">
        <v>5</v>
      </c>
      <c r="C9" s="71"/>
      <c r="D9" s="16" t="s">
        <v>46</v>
      </c>
      <c r="E9" s="46"/>
      <c r="F9" s="46"/>
      <c r="G9" s="47"/>
      <c r="H9" s="47"/>
      <c r="I9" s="5"/>
      <c r="J9" s="15"/>
      <c r="K9" s="15"/>
    </row>
    <row r="10" spans="2:11" ht="24.95" customHeight="1" x14ac:dyDescent="0.25">
      <c r="B10" s="69" t="s">
        <v>6</v>
      </c>
      <c r="C10" s="69"/>
      <c r="D10" s="16" t="s">
        <v>47</v>
      </c>
      <c r="E10" s="46"/>
      <c r="F10" s="46"/>
      <c r="G10" s="47"/>
      <c r="H10" s="47"/>
      <c r="I10" s="4"/>
      <c r="J10" s="15"/>
      <c r="K10" s="15"/>
    </row>
    <row r="11" spans="2:11" ht="24.95" customHeight="1" x14ac:dyDescent="0.25">
      <c r="B11" s="72" t="s">
        <v>7</v>
      </c>
      <c r="C11" s="73"/>
      <c r="D11" s="16" t="s">
        <v>48</v>
      </c>
      <c r="E11" s="46"/>
      <c r="F11" s="46"/>
      <c r="G11" s="47"/>
      <c r="H11" s="47"/>
      <c r="I11" s="4"/>
      <c r="J11" s="15"/>
      <c r="K11" s="15"/>
    </row>
    <row r="12" spans="2:11" ht="69" customHeight="1" x14ac:dyDescent="0.25">
      <c r="B12" s="74" t="s">
        <v>49</v>
      </c>
      <c r="C12" s="74"/>
      <c r="D12" s="21" t="s">
        <v>50</v>
      </c>
      <c r="E12" s="48"/>
      <c r="F12" s="48"/>
      <c r="G12" s="49"/>
      <c r="H12" s="49"/>
      <c r="J12" s="15"/>
      <c r="K12" s="15"/>
    </row>
    <row r="13" spans="2:11" ht="24.95" customHeight="1" x14ac:dyDescent="0.25">
      <c r="B13" s="68" t="s">
        <v>87</v>
      </c>
      <c r="C13" s="68"/>
      <c r="D13" s="68"/>
      <c r="E13" s="68"/>
      <c r="F13" s="68"/>
      <c r="G13" s="68"/>
      <c r="H13" s="68"/>
      <c r="J13" s="15"/>
      <c r="K13" s="15"/>
    </row>
    <row r="14" spans="2:11" ht="33.75" customHeight="1" x14ac:dyDescent="0.25">
      <c r="B14" s="17" t="s">
        <v>85</v>
      </c>
      <c r="C14" s="18"/>
      <c r="D14" s="18"/>
      <c r="E14" s="18"/>
      <c r="F14" s="18"/>
      <c r="G14" s="57"/>
      <c r="H14" s="57"/>
      <c r="I14" s="3"/>
      <c r="J14" s="15"/>
      <c r="K14" s="15"/>
    </row>
    <row r="15" spans="2:11" ht="31.5" customHeight="1" x14ac:dyDescent="0.25">
      <c r="B15" s="75" t="s">
        <v>8</v>
      </c>
      <c r="C15" s="78" t="s">
        <v>9</v>
      </c>
      <c r="D15" s="79"/>
      <c r="E15" s="75" t="s">
        <v>10</v>
      </c>
      <c r="F15" s="75" t="s">
        <v>11</v>
      </c>
      <c r="G15" s="65" t="s">
        <v>15</v>
      </c>
      <c r="H15" s="65" t="s">
        <v>15</v>
      </c>
      <c r="I15" s="6"/>
    </row>
    <row r="16" spans="2:11" ht="38.25" customHeight="1" x14ac:dyDescent="0.25">
      <c r="B16" s="76"/>
      <c r="C16" s="80"/>
      <c r="D16" s="81"/>
      <c r="E16" s="76"/>
      <c r="F16" s="76"/>
      <c r="G16" s="66"/>
      <c r="H16" s="66"/>
      <c r="I16" s="6"/>
    </row>
    <row r="17" spans="2:9" ht="20.25" customHeight="1" x14ac:dyDescent="0.25">
      <c r="B17" s="77"/>
      <c r="C17" s="82"/>
      <c r="D17" s="83"/>
      <c r="E17" s="77"/>
      <c r="F17" s="77"/>
      <c r="G17" s="67"/>
      <c r="H17" s="67"/>
      <c r="I17" s="6"/>
    </row>
    <row r="18" spans="2:9" ht="24" customHeight="1" x14ac:dyDescent="0.25">
      <c r="B18" s="34">
        <v>1</v>
      </c>
      <c r="C18" s="86" t="s">
        <v>54</v>
      </c>
      <c r="D18" s="86"/>
      <c r="E18" s="35">
        <v>0</v>
      </c>
      <c r="F18" s="34" t="s">
        <v>42</v>
      </c>
      <c r="G18" s="32">
        <v>100</v>
      </c>
      <c r="H18" s="32">
        <f>E18*G18</f>
        <v>0</v>
      </c>
    </row>
    <row r="19" spans="2:9" ht="24" customHeight="1" x14ac:dyDescent="0.25">
      <c r="B19" s="34">
        <v>2</v>
      </c>
      <c r="C19" s="84" t="s">
        <v>55</v>
      </c>
      <c r="D19" s="84"/>
      <c r="E19" s="35">
        <v>0</v>
      </c>
      <c r="F19" s="37" t="s">
        <v>42</v>
      </c>
      <c r="G19" s="32">
        <v>200</v>
      </c>
      <c r="H19" s="32">
        <f t="shared" ref="H19:H23" si="0">E19*G19</f>
        <v>0</v>
      </c>
    </row>
    <row r="20" spans="2:9" ht="24" customHeight="1" x14ac:dyDescent="0.25">
      <c r="B20" s="38">
        <v>3</v>
      </c>
      <c r="C20" s="87" t="s">
        <v>27</v>
      </c>
      <c r="D20" s="87"/>
      <c r="E20" s="39">
        <v>0</v>
      </c>
      <c r="F20" s="40" t="s">
        <v>42</v>
      </c>
      <c r="G20" s="41">
        <v>50</v>
      </c>
      <c r="H20" s="32">
        <f t="shared" si="0"/>
        <v>0</v>
      </c>
    </row>
    <row r="21" spans="2:9" ht="24" customHeight="1" x14ac:dyDescent="0.25">
      <c r="B21" s="34">
        <v>4</v>
      </c>
      <c r="C21" s="86" t="s">
        <v>52</v>
      </c>
      <c r="D21" s="86"/>
      <c r="E21" s="35">
        <v>0</v>
      </c>
      <c r="F21" s="37" t="s">
        <v>42</v>
      </c>
      <c r="G21" s="32">
        <v>300</v>
      </c>
      <c r="H21" s="32">
        <f t="shared" si="0"/>
        <v>0</v>
      </c>
    </row>
    <row r="22" spans="2:9" ht="24" customHeight="1" x14ac:dyDescent="0.25">
      <c r="B22" s="34">
        <v>5</v>
      </c>
      <c r="C22" s="84" t="s">
        <v>39</v>
      </c>
      <c r="D22" s="84"/>
      <c r="E22" s="35">
        <v>0</v>
      </c>
      <c r="F22" s="37" t="s">
        <v>42</v>
      </c>
      <c r="G22" s="32">
        <v>125</v>
      </c>
      <c r="H22" s="32">
        <f t="shared" si="0"/>
        <v>0</v>
      </c>
    </row>
    <row r="23" spans="2:9" ht="24" customHeight="1" x14ac:dyDescent="0.25">
      <c r="B23" s="34">
        <v>6</v>
      </c>
      <c r="C23" s="84" t="s">
        <v>53</v>
      </c>
      <c r="D23" s="84"/>
      <c r="E23" s="35">
        <v>0</v>
      </c>
      <c r="F23" s="37" t="s">
        <v>42</v>
      </c>
      <c r="G23" s="32">
        <v>250</v>
      </c>
      <c r="H23" s="32">
        <f t="shared" si="0"/>
        <v>0</v>
      </c>
    </row>
    <row r="24" spans="2:9" ht="24" customHeight="1" thickBot="1" x14ac:dyDescent="0.3">
      <c r="B24" s="58"/>
      <c r="C24" s="85" t="s">
        <v>82</v>
      </c>
      <c r="D24" s="85"/>
      <c r="E24" s="59"/>
      <c r="F24" s="59" t="s">
        <v>19</v>
      </c>
      <c r="G24" s="60">
        <v>100</v>
      </c>
      <c r="H24" s="61"/>
    </row>
    <row r="25" spans="2:9" ht="24" customHeight="1" thickBot="1" x14ac:dyDescent="0.3">
      <c r="E25" s="63" t="s">
        <v>36</v>
      </c>
      <c r="F25" s="64"/>
      <c r="G25" s="23"/>
      <c r="H25" s="23">
        <f>SUM(H18:H24)</f>
        <v>0</v>
      </c>
    </row>
    <row r="26" spans="2:9" ht="24" customHeight="1" x14ac:dyDescent="0.25"/>
  </sheetData>
  <mergeCells count="23">
    <mergeCell ref="C23:D23"/>
    <mergeCell ref="C24:D24"/>
    <mergeCell ref="C18:D18"/>
    <mergeCell ref="C19:D19"/>
    <mergeCell ref="C20:D20"/>
    <mergeCell ref="C21:D21"/>
    <mergeCell ref="C22:D22"/>
    <mergeCell ref="E25:F25"/>
    <mergeCell ref="G15:G17"/>
    <mergeCell ref="B13:H13"/>
    <mergeCell ref="B10:C10"/>
    <mergeCell ref="B5:C5"/>
    <mergeCell ref="B6:C6"/>
    <mergeCell ref="B7:C7"/>
    <mergeCell ref="B8:C8"/>
    <mergeCell ref="B9:C9"/>
    <mergeCell ref="B11:C11"/>
    <mergeCell ref="B12:C12"/>
    <mergeCell ref="B15:B17"/>
    <mergeCell ref="C15:D17"/>
    <mergeCell ref="E15:E17"/>
    <mergeCell ref="H15:H17"/>
    <mergeCell ref="F15:F17"/>
  </mergeCells>
  <pageMargins left="0.7" right="0.7" top="0.75" bottom="0.40312500000000001" header="0.3" footer="0.3"/>
  <pageSetup scale="50" fitToHeight="0" orientation="portrait" r:id="rId1"/>
  <headerFooter>
    <oddHeader>&amp;C&amp;14CITY OF WACO
PUBLIC WORKS DEPARTMENT</oddHeader>
    <oddFooter>&amp;L&amp;F&amp;RSHEET &amp;POF&amp;N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E1D1-BBA5-4ACE-BB4F-789651FA8439}">
  <sheetPr>
    <pageSetUpPr fitToPage="1"/>
  </sheetPr>
  <dimension ref="A1:J66"/>
  <sheetViews>
    <sheetView topLeftCell="A24" zoomScale="75" zoomScaleNormal="75" zoomScaleSheetLayoutView="55" zoomScalePageLayoutView="40" workbookViewId="0">
      <selection activeCell="D45" sqref="D45"/>
    </sheetView>
  </sheetViews>
  <sheetFormatPr defaultColWidth="0" defaultRowHeight="0" customHeight="1" zeroHeight="1" x14ac:dyDescent="0.25"/>
  <cols>
    <col min="1" max="1" width="8" customWidth="1"/>
    <col min="2" max="2" width="38.140625" customWidth="1"/>
    <col min="3" max="3" width="51.28515625" customWidth="1"/>
    <col min="4" max="4" width="15.5703125" customWidth="1"/>
    <col min="5" max="5" width="9.7109375" customWidth="1"/>
    <col min="6" max="6" width="18.85546875" customWidth="1"/>
    <col min="7" max="7" width="22.7109375" customWidth="1"/>
    <col min="8" max="8" width="22.5703125" customWidth="1"/>
    <col min="9" max="9" width="22.7109375" customWidth="1"/>
    <col min="10" max="10" width="12.140625" customWidth="1"/>
    <col min="11" max="16384" width="9.140625" hidden="1"/>
  </cols>
  <sheetData>
    <row r="1" spans="1:10" ht="24.95" customHeight="1" x14ac:dyDescent="0.45">
      <c r="A1" s="24" t="s">
        <v>84</v>
      </c>
      <c r="B1" s="31"/>
      <c r="C1" s="31"/>
      <c r="D1" s="31"/>
      <c r="E1" s="31"/>
      <c r="F1" s="31"/>
      <c r="G1" s="31"/>
      <c r="H1" s="31"/>
      <c r="I1" s="62">
        <v>2027</v>
      </c>
      <c r="J1" s="31"/>
    </row>
    <row r="2" spans="1:10" ht="24.95" customHeight="1" x14ac:dyDescent="0.35">
      <c r="A2" s="24" t="s">
        <v>80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4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4.95" customHeight="1" x14ac:dyDescent="0.25">
      <c r="A4" s="25" t="s">
        <v>0</v>
      </c>
      <c r="B4" s="26"/>
      <c r="C4" s="9"/>
      <c r="D4" s="9"/>
      <c r="E4" s="9"/>
      <c r="F4" s="9"/>
      <c r="G4" s="9"/>
      <c r="H4" s="9"/>
      <c r="I4" s="12"/>
      <c r="J4" s="3"/>
    </row>
    <row r="5" spans="1:10" ht="24.95" customHeight="1" x14ac:dyDescent="0.25">
      <c r="A5" s="70" t="s">
        <v>1</v>
      </c>
      <c r="B5" s="70"/>
      <c r="C5" s="16" t="s">
        <v>43</v>
      </c>
      <c r="D5" s="46"/>
      <c r="E5" s="46"/>
      <c r="F5" s="46"/>
      <c r="G5" s="46"/>
      <c r="H5" s="46"/>
      <c r="I5" s="47"/>
      <c r="J5" s="4"/>
    </row>
    <row r="6" spans="1:10" ht="24.95" customHeight="1" x14ac:dyDescent="0.25">
      <c r="A6" s="71" t="s">
        <v>2</v>
      </c>
      <c r="B6" s="71"/>
      <c r="C6" s="16" t="s">
        <v>44</v>
      </c>
      <c r="D6" s="46"/>
      <c r="E6" s="46"/>
      <c r="F6" s="46"/>
      <c r="G6" s="46"/>
      <c r="H6" s="46"/>
      <c r="I6" s="47"/>
    </row>
    <row r="7" spans="1:10" ht="24.95" customHeight="1" x14ac:dyDescent="0.25">
      <c r="A7" s="71" t="s">
        <v>3</v>
      </c>
      <c r="B7" s="71"/>
      <c r="C7" s="16" t="s">
        <v>45</v>
      </c>
      <c r="D7" s="46"/>
      <c r="E7" s="46"/>
      <c r="F7" s="46"/>
      <c r="G7" s="46"/>
      <c r="H7" s="46"/>
      <c r="I7" s="47"/>
      <c r="J7" s="5"/>
    </row>
    <row r="8" spans="1:10" ht="24.95" customHeight="1" x14ac:dyDescent="0.25">
      <c r="A8" s="71" t="s">
        <v>4</v>
      </c>
      <c r="B8" s="71"/>
      <c r="C8" s="16" t="s">
        <v>4</v>
      </c>
      <c r="D8" s="46"/>
      <c r="E8" s="46"/>
      <c r="F8" s="46"/>
      <c r="G8" s="46"/>
      <c r="H8" s="46"/>
      <c r="I8" s="47"/>
      <c r="J8" s="5"/>
    </row>
    <row r="9" spans="1:10" ht="24.95" customHeight="1" x14ac:dyDescent="0.25">
      <c r="A9" s="71" t="s">
        <v>5</v>
      </c>
      <c r="B9" s="71"/>
      <c r="C9" s="16" t="s">
        <v>46</v>
      </c>
      <c r="D9" s="46"/>
      <c r="E9" s="46"/>
      <c r="F9" s="46"/>
      <c r="G9" s="46"/>
      <c r="H9" s="46"/>
      <c r="I9" s="47"/>
      <c r="J9" s="5"/>
    </row>
    <row r="10" spans="1:10" ht="24.95" customHeight="1" x14ac:dyDescent="0.25">
      <c r="A10" s="69" t="s">
        <v>6</v>
      </c>
      <c r="B10" s="69"/>
      <c r="C10" s="16" t="s">
        <v>47</v>
      </c>
      <c r="D10" s="46"/>
      <c r="E10" s="46"/>
      <c r="F10" s="46"/>
      <c r="G10" s="46"/>
      <c r="H10" s="46"/>
      <c r="I10" s="47"/>
      <c r="J10" s="4"/>
    </row>
    <row r="11" spans="1:10" ht="24.95" customHeight="1" x14ac:dyDescent="0.25">
      <c r="A11" s="72" t="s">
        <v>7</v>
      </c>
      <c r="B11" s="73"/>
      <c r="C11" s="16" t="s">
        <v>48</v>
      </c>
      <c r="D11" s="46"/>
      <c r="E11" s="46"/>
      <c r="F11" s="46"/>
      <c r="G11" s="46"/>
      <c r="H11" s="46"/>
      <c r="I11" s="47"/>
      <c r="J11" s="4"/>
    </row>
    <row r="12" spans="1:10" ht="69" customHeight="1" x14ac:dyDescent="0.25">
      <c r="A12" s="74" t="s">
        <v>49</v>
      </c>
      <c r="B12" s="74"/>
      <c r="C12" s="21" t="s">
        <v>50</v>
      </c>
      <c r="D12" s="48"/>
      <c r="E12" s="48"/>
      <c r="F12" s="48"/>
      <c r="G12" s="48"/>
      <c r="H12" s="48"/>
      <c r="I12" s="49"/>
    </row>
    <row r="13" spans="1:10" ht="24.95" customHeight="1" x14ac:dyDescent="0.25">
      <c r="A13" s="10"/>
      <c r="B13" s="10"/>
      <c r="C13" s="11"/>
      <c r="D13" s="4"/>
      <c r="E13" s="4"/>
      <c r="F13" s="4"/>
      <c r="G13" s="4"/>
    </row>
    <row r="14" spans="1:10" ht="33.75" customHeight="1" x14ac:dyDescent="0.25">
      <c r="A14" s="17" t="s">
        <v>83</v>
      </c>
      <c r="B14" s="18"/>
      <c r="C14" s="18"/>
      <c r="D14" s="18"/>
      <c r="E14" s="18"/>
      <c r="F14" s="18"/>
      <c r="G14" s="18"/>
      <c r="H14" s="18"/>
      <c r="I14" s="28"/>
      <c r="J14" s="3"/>
    </row>
    <row r="15" spans="1:10" ht="31.5" customHeight="1" x14ac:dyDescent="0.25">
      <c r="A15" s="75" t="s">
        <v>8</v>
      </c>
      <c r="B15" s="78" t="s">
        <v>9</v>
      </c>
      <c r="C15" s="79"/>
      <c r="D15" s="75" t="s">
        <v>10</v>
      </c>
      <c r="E15" s="75" t="s">
        <v>11</v>
      </c>
      <c r="F15" s="65" t="s">
        <v>12</v>
      </c>
      <c r="G15" s="65" t="s">
        <v>13</v>
      </c>
      <c r="H15" s="65" t="s">
        <v>14</v>
      </c>
      <c r="I15" s="65" t="s">
        <v>15</v>
      </c>
      <c r="J15" s="6"/>
    </row>
    <row r="16" spans="1:10" ht="38.25" customHeight="1" x14ac:dyDescent="0.25">
      <c r="A16" s="76"/>
      <c r="B16" s="80"/>
      <c r="C16" s="81"/>
      <c r="D16" s="76"/>
      <c r="E16" s="76"/>
      <c r="F16" s="66"/>
      <c r="G16" s="66"/>
      <c r="H16" s="66"/>
      <c r="I16" s="66"/>
      <c r="J16" s="6"/>
    </row>
    <row r="17" spans="1:10" ht="20.25" customHeight="1" x14ac:dyDescent="0.25">
      <c r="A17" s="77"/>
      <c r="B17" s="82"/>
      <c r="C17" s="83"/>
      <c r="D17" s="77"/>
      <c r="E17" s="77"/>
      <c r="F17" s="67"/>
      <c r="G17" s="67"/>
      <c r="H17" s="67"/>
      <c r="I17" s="67"/>
      <c r="J17" s="6"/>
    </row>
    <row r="18" spans="1:10" ht="24" customHeight="1" x14ac:dyDescent="0.25">
      <c r="A18" s="88" t="s">
        <v>60</v>
      </c>
      <c r="B18" s="89"/>
      <c r="C18" s="89"/>
      <c r="D18" s="89"/>
      <c r="E18" s="89"/>
      <c r="F18" s="19"/>
      <c r="G18" s="19">
        <f>SUM(G19:G20)</f>
        <v>0</v>
      </c>
      <c r="H18" s="19"/>
      <c r="I18" s="20">
        <f>SUM(I19:I20)</f>
        <v>0</v>
      </c>
      <c r="J18" s="7"/>
    </row>
    <row r="19" spans="1:10" ht="24" customHeight="1" x14ac:dyDescent="0.25">
      <c r="A19" s="38">
        <v>1</v>
      </c>
      <c r="B19" s="92" t="s">
        <v>16</v>
      </c>
      <c r="C19" s="92"/>
      <c r="D19" s="39">
        <v>0</v>
      </c>
      <c r="E19" s="38" t="s">
        <v>17</v>
      </c>
      <c r="F19" s="41">
        <v>12.5</v>
      </c>
      <c r="G19" s="41">
        <f>F19*D19</f>
        <v>0</v>
      </c>
      <c r="H19" s="41">
        <v>0</v>
      </c>
      <c r="I19" s="41">
        <v>0</v>
      </c>
      <c r="J19" s="14"/>
    </row>
    <row r="20" spans="1:10" s="43" customFormat="1" ht="45.95" customHeight="1" x14ac:dyDescent="0.25">
      <c r="A20" s="36">
        <v>2</v>
      </c>
      <c r="B20" s="90" t="s">
        <v>59</v>
      </c>
      <c r="C20" s="91"/>
      <c r="D20" s="44">
        <v>0</v>
      </c>
      <c r="E20" s="42" t="s">
        <v>17</v>
      </c>
      <c r="F20" s="33">
        <v>0</v>
      </c>
      <c r="G20" s="33">
        <v>0</v>
      </c>
      <c r="H20" s="41">
        <v>125</v>
      </c>
      <c r="I20" s="33">
        <f>H20*D20</f>
        <v>0</v>
      </c>
      <c r="J20" s="14"/>
    </row>
    <row r="21" spans="1:10" ht="24" customHeight="1" x14ac:dyDescent="0.25">
      <c r="A21" s="88" t="s">
        <v>18</v>
      </c>
      <c r="B21" s="89"/>
      <c r="C21" s="89"/>
      <c r="D21" s="8"/>
      <c r="E21" s="8"/>
      <c r="F21" s="19"/>
      <c r="G21" s="19">
        <f>SUM(G22:G27)</f>
        <v>0</v>
      </c>
      <c r="H21" s="19"/>
      <c r="I21" s="20">
        <f>SUM(I22:I27)</f>
        <v>0</v>
      </c>
      <c r="J21" s="7"/>
    </row>
    <row r="22" spans="1:10" ht="24" customHeight="1" x14ac:dyDescent="0.25">
      <c r="A22" s="38">
        <v>3</v>
      </c>
      <c r="B22" s="87" t="s">
        <v>61</v>
      </c>
      <c r="C22" s="87"/>
      <c r="D22" s="39">
        <v>0</v>
      </c>
      <c r="E22" s="38" t="s">
        <v>19</v>
      </c>
      <c r="F22" s="41">
        <v>12.5</v>
      </c>
      <c r="G22" s="41">
        <f>D22*F22</f>
        <v>0</v>
      </c>
      <c r="H22" s="41">
        <v>418.78</v>
      </c>
      <c r="I22" s="41">
        <f>D22*H22</f>
        <v>0</v>
      </c>
      <c r="J22" s="14"/>
    </row>
    <row r="23" spans="1:10" ht="24" customHeight="1" x14ac:dyDescent="0.25">
      <c r="A23" s="34">
        <v>4</v>
      </c>
      <c r="B23" s="86" t="s">
        <v>20</v>
      </c>
      <c r="C23" s="86"/>
      <c r="D23" s="35">
        <v>0</v>
      </c>
      <c r="E23" s="34" t="s">
        <v>19</v>
      </c>
      <c r="F23" s="32">
        <v>12.5</v>
      </c>
      <c r="G23" s="32">
        <f t="shared" ref="G23:G26" si="0">D23*F23</f>
        <v>0</v>
      </c>
      <c r="H23" s="41">
        <v>662.51</v>
      </c>
      <c r="I23" s="32">
        <f t="shared" ref="I23:I26" si="1">D23*H23</f>
        <v>0</v>
      </c>
      <c r="J23" s="14"/>
    </row>
    <row r="24" spans="1:10" ht="24" customHeight="1" x14ac:dyDescent="0.25">
      <c r="A24" s="34">
        <v>5</v>
      </c>
      <c r="B24" s="86" t="s">
        <v>57</v>
      </c>
      <c r="C24" s="86"/>
      <c r="D24" s="35">
        <v>0</v>
      </c>
      <c r="E24" s="34" t="s">
        <v>21</v>
      </c>
      <c r="F24" s="32">
        <v>0.06</v>
      </c>
      <c r="G24" s="32">
        <f t="shared" si="0"/>
        <v>0</v>
      </c>
      <c r="H24" s="41">
        <v>2.39</v>
      </c>
      <c r="I24" s="32">
        <f t="shared" si="1"/>
        <v>0</v>
      </c>
      <c r="J24" s="14"/>
    </row>
    <row r="25" spans="1:10" ht="24" customHeight="1" x14ac:dyDescent="0.25">
      <c r="A25" s="34">
        <v>6</v>
      </c>
      <c r="B25" s="86" t="s">
        <v>56</v>
      </c>
      <c r="C25" s="86"/>
      <c r="D25" s="35">
        <v>0</v>
      </c>
      <c r="E25" s="34" t="s">
        <v>21</v>
      </c>
      <c r="F25" s="32">
        <v>0.06</v>
      </c>
      <c r="G25" s="32">
        <f t="shared" si="0"/>
        <v>0</v>
      </c>
      <c r="H25" s="41">
        <v>5.78</v>
      </c>
      <c r="I25" s="32">
        <f t="shared" si="1"/>
        <v>0</v>
      </c>
      <c r="J25" s="14"/>
    </row>
    <row r="26" spans="1:10" ht="24" customHeight="1" x14ac:dyDescent="0.25">
      <c r="A26" s="34">
        <v>7</v>
      </c>
      <c r="B26" s="86" t="s">
        <v>62</v>
      </c>
      <c r="C26" s="86"/>
      <c r="D26" s="35">
        <v>0</v>
      </c>
      <c r="E26" s="34" t="s">
        <v>19</v>
      </c>
      <c r="F26" s="32">
        <v>12.5</v>
      </c>
      <c r="G26" s="32">
        <f t="shared" si="0"/>
        <v>0</v>
      </c>
      <c r="H26" s="41">
        <v>200</v>
      </c>
      <c r="I26" s="32">
        <f t="shared" si="1"/>
        <v>0</v>
      </c>
      <c r="J26" s="14"/>
    </row>
    <row r="27" spans="1:10" ht="24" customHeight="1" x14ac:dyDescent="0.25">
      <c r="A27" s="34">
        <v>8</v>
      </c>
      <c r="B27" s="86" t="s">
        <v>63</v>
      </c>
      <c r="C27" s="86"/>
      <c r="D27" s="35">
        <v>0</v>
      </c>
      <c r="E27" s="34" t="s">
        <v>21</v>
      </c>
      <c r="F27" s="32">
        <v>0.06</v>
      </c>
      <c r="G27" s="32">
        <f t="shared" ref="G27" si="2">D27*F27</f>
        <v>0</v>
      </c>
      <c r="H27" s="41">
        <v>0.65</v>
      </c>
      <c r="I27" s="32">
        <f t="shared" ref="I27" si="3">D27*H27</f>
        <v>0</v>
      </c>
      <c r="J27" s="14"/>
    </row>
    <row r="28" spans="1:10" ht="24" customHeight="1" x14ac:dyDescent="0.25">
      <c r="A28" s="88" t="s">
        <v>22</v>
      </c>
      <c r="B28" s="89"/>
      <c r="C28" s="8"/>
      <c r="D28" s="8"/>
      <c r="E28" s="8"/>
      <c r="F28" s="19"/>
      <c r="G28" s="19">
        <f>SUM(G29:G34)</f>
        <v>0</v>
      </c>
      <c r="H28" s="50"/>
      <c r="I28" s="51">
        <f>SUM(I29:I34)</f>
        <v>0</v>
      </c>
      <c r="J28" s="7"/>
    </row>
    <row r="29" spans="1:10" ht="24" customHeight="1" x14ac:dyDescent="0.25">
      <c r="A29" s="38">
        <v>9</v>
      </c>
      <c r="B29" s="87" t="s">
        <v>38</v>
      </c>
      <c r="C29" s="87"/>
      <c r="D29" s="39">
        <v>0</v>
      </c>
      <c r="E29" s="38" t="s">
        <v>19</v>
      </c>
      <c r="F29" s="41">
        <v>0</v>
      </c>
      <c r="G29" s="41">
        <f>D29*F29</f>
        <v>0</v>
      </c>
      <c r="H29" s="41">
        <v>318.77999999999997</v>
      </c>
      <c r="I29" s="41">
        <f>H29*D29</f>
        <v>0</v>
      </c>
      <c r="J29" s="14"/>
    </row>
    <row r="30" spans="1:10" ht="24" customHeight="1" x14ac:dyDescent="0.25">
      <c r="A30" s="38">
        <v>10</v>
      </c>
      <c r="B30" s="87" t="s">
        <v>64</v>
      </c>
      <c r="C30" s="87"/>
      <c r="D30" s="39">
        <v>0</v>
      </c>
      <c r="E30" s="38" t="s">
        <v>19</v>
      </c>
      <c r="F30" s="41">
        <v>12.5</v>
      </c>
      <c r="G30" s="41">
        <f>D30*F30</f>
        <v>0</v>
      </c>
      <c r="H30" s="41">
        <v>485.25</v>
      </c>
      <c r="I30" s="41">
        <f>H30*D30</f>
        <v>0</v>
      </c>
      <c r="J30" s="14"/>
    </row>
    <row r="31" spans="1:10" ht="24" customHeight="1" x14ac:dyDescent="0.25">
      <c r="A31" s="34">
        <v>11</v>
      </c>
      <c r="B31" s="86" t="s">
        <v>65</v>
      </c>
      <c r="C31" s="86"/>
      <c r="D31" s="35">
        <v>0</v>
      </c>
      <c r="E31" s="34" t="s">
        <v>21</v>
      </c>
      <c r="F31" s="32">
        <v>0.06</v>
      </c>
      <c r="G31" s="32">
        <f t="shared" ref="G31:G33" si="4">D31*F31</f>
        <v>0</v>
      </c>
      <c r="H31" s="41">
        <v>1.3</v>
      </c>
      <c r="I31" s="32">
        <f t="shared" ref="I31:I33" si="5">H31*D31</f>
        <v>0</v>
      </c>
      <c r="J31" s="14"/>
    </row>
    <row r="32" spans="1:10" ht="24" customHeight="1" x14ac:dyDescent="0.25">
      <c r="A32" s="34">
        <v>12</v>
      </c>
      <c r="B32" s="86" t="s">
        <v>51</v>
      </c>
      <c r="C32" s="86"/>
      <c r="D32" s="35">
        <v>0</v>
      </c>
      <c r="E32" s="34" t="s">
        <v>21</v>
      </c>
      <c r="F32" s="32">
        <v>0</v>
      </c>
      <c r="G32" s="32">
        <f t="shared" si="4"/>
        <v>0</v>
      </c>
      <c r="H32" s="41">
        <v>1</v>
      </c>
      <c r="I32" s="32">
        <f t="shared" si="5"/>
        <v>0</v>
      </c>
      <c r="J32" s="14"/>
    </row>
    <row r="33" spans="1:10" ht="24" customHeight="1" x14ac:dyDescent="0.25">
      <c r="A33" s="34">
        <v>13</v>
      </c>
      <c r="B33" s="86" t="s">
        <v>24</v>
      </c>
      <c r="C33" s="86"/>
      <c r="D33" s="35">
        <v>0</v>
      </c>
      <c r="E33" s="34" t="s">
        <v>21</v>
      </c>
      <c r="F33" s="32">
        <v>0.13</v>
      </c>
      <c r="G33" s="32">
        <f t="shared" si="4"/>
        <v>0</v>
      </c>
      <c r="H33" s="41">
        <v>3</v>
      </c>
      <c r="I33" s="32">
        <f t="shared" si="5"/>
        <v>0</v>
      </c>
      <c r="J33" s="14"/>
    </row>
    <row r="34" spans="1:10" ht="24" customHeight="1" x14ac:dyDescent="0.25">
      <c r="A34" s="34">
        <v>14</v>
      </c>
      <c r="B34" s="86" t="s">
        <v>66</v>
      </c>
      <c r="C34" s="86"/>
      <c r="D34" s="35">
        <v>0</v>
      </c>
      <c r="E34" s="34" t="s">
        <v>19</v>
      </c>
      <c r="F34" s="32">
        <v>12.5</v>
      </c>
      <c r="G34" s="32">
        <f t="shared" ref="G34" si="6">D34*F34</f>
        <v>0</v>
      </c>
      <c r="H34" s="41">
        <v>825</v>
      </c>
      <c r="I34" s="32">
        <f t="shared" ref="I34" si="7">H34*D34</f>
        <v>0</v>
      </c>
      <c r="J34" s="14"/>
    </row>
    <row r="35" spans="1:10" ht="24" customHeight="1" x14ac:dyDescent="0.25">
      <c r="A35" s="88" t="s">
        <v>25</v>
      </c>
      <c r="B35" s="89"/>
      <c r="C35" s="8"/>
      <c r="D35" s="8"/>
      <c r="E35" s="8"/>
      <c r="F35" s="19"/>
      <c r="G35" s="19">
        <f>SUM(G36:G43)</f>
        <v>0</v>
      </c>
      <c r="H35" s="19"/>
      <c r="I35" s="20">
        <f>SUM(I36:I43)</f>
        <v>0</v>
      </c>
      <c r="J35" s="7"/>
    </row>
    <row r="36" spans="1:10" ht="24" customHeight="1" x14ac:dyDescent="0.25">
      <c r="A36" s="34">
        <v>15</v>
      </c>
      <c r="B36" s="84" t="s">
        <v>67</v>
      </c>
      <c r="C36" s="84"/>
      <c r="D36" s="35">
        <v>0</v>
      </c>
      <c r="E36" s="37" t="s">
        <v>19</v>
      </c>
      <c r="F36" s="32">
        <v>2.08</v>
      </c>
      <c r="G36" s="32">
        <f t="shared" ref="G36:G38" si="8">D36*F36</f>
        <v>0</v>
      </c>
      <c r="H36" s="32">
        <v>231.25</v>
      </c>
      <c r="I36" s="32">
        <f t="shared" ref="I36:I38" si="9">H36*D36</f>
        <v>0</v>
      </c>
      <c r="J36" s="14"/>
    </row>
    <row r="37" spans="1:10" ht="24" customHeight="1" x14ac:dyDescent="0.25">
      <c r="A37" s="34">
        <v>16</v>
      </c>
      <c r="B37" s="84" t="s">
        <v>68</v>
      </c>
      <c r="C37" s="84"/>
      <c r="D37" s="35">
        <v>0</v>
      </c>
      <c r="E37" s="37" t="s">
        <v>19</v>
      </c>
      <c r="F37" s="32">
        <v>12.5</v>
      </c>
      <c r="G37" s="32">
        <f t="shared" si="8"/>
        <v>0</v>
      </c>
      <c r="H37" s="32">
        <v>231.25</v>
      </c>
      <c r="I37" s="32">
        <f t="shared" si="9"/>
        <v>0</v>
      </c>
      <c r="J37" s="14"/>
    </row>
    <row r="38" spans="1:10" ht="24" customHeight="1" x14ac:dyDescent="0.25">
      <c r="A38" s="34">
        <v>17</v>
      </c>
      <c r="B38" s="84" t="s">
        <v>69</v>
      </c>
      <c r="C38" s="84"/>
      <c r="D38" s="35">
        <v>0</v>
      </c>
      <c r="E38" s="37" t="s">
        <v>19</v>
      </c>
      <c r="F38" s="32">
        <v>12.5</v>
      </c>
      <c r="G38" s="32">
        <f t="shared" si="8"/>
        <v>0</v>
      </c>
      <c r="H38" s="32">
        <v>346.88</v>
      </c>
      <c r="I38" s="32">
        <f t="shared" si="9"/>
        <v>0</v>
      </c>
      <c r="J38" s="14"/>
    </row>
    <row r="39" spans="1:10" ht="24" customHeight="1" x14ac:dyDescent="0.25">
      <c r="A39" s="38">
        <v>18</v>
      </c>
      <c r="B39" s="87" t="s">
        <v>70</v>
      </c>
      <c r="C39" s="87"/>
      <c r="D39" s="39">
        <v>0</v>
      </c>
      <c r="E39" s="40" t="s">
        <v>19</v>
      </c>
      <c r="F39" s="41">
        <v>12.5</v>
      </c>
      <c r="G39" s="41">
        <f>D39*F39</f>
        <v>0</v>
      </c>
      <c r="H39" s="32">
        <v>693.75</v>
      </c>
      <c r="I39" s="41">
        <f>H39*D39</f>
        <v>0</v>
      </c>
      <c r="J39" s="14"/>
    </row>
    <row r="40" spans="1:10" ht="24" customHeight="1" x14ac:dyDescent="0.25">
      <c r="A40" s="34">
        <v>19</v>
      </c>
      <c r="B40" s="84" t="s">
        <v>71</v>
      </c>
      <c r="C40" s="84"/>
      <c r="D40" s="35">
        <v>0</v>
      </c>
      <c r="E40" s="37" t="s">
        <v>19</v>
      </c>
      <c r="F40" s="32">
        <v>2.08</v>
      </c>
      <c r="G40" s="32">
        <f t="shared" ref="G40:G43" si="10">D40*F40</f>
        <v>0</v>
      </c>
      <c r="H40" s="32">
        <v>925</v>
      </c>
      <c r="I40" s="32">
        <f t="shared" ref="I40:I43" si="11">H40*D40</f>
        <v>0</v>
      </c>
      <c r="J40" s="14"/>
    </row>
    <row r="41" spans="1:10" ht="24" customHeight="1" x14ac:dyDescent="0.25">
      <c r="A41" s="34">
        <v>20</v>
      </c>
      <c r="B41" s="84" t="s">
        <v>26</v>
      </c>
      <c r="C41" s="84"/>
      <c r="D41" s="35">
        <v>0</v>
      </c>
      <c r="E41" s="37" t="s">
        <v>19</v>
      </c>
      <c r="F41" s="32">
        <v>2.08</v>
      </c>
      <c r="G41" s="32">
        <f t="shared" si="10"/>
        <v>0</v>
      </c>
      <c r="H41" s="32">
        <v>231.25</v>
      </c>
      <c r="I41" s="32">
        <f t="shared" si="11"/>
        <v>0</v>
      </c>
      <c r="J41" s="14"/>
    </row>
    <row r="42" spans="1:10" ht="24" customHeight="1" x14ac:dyDescent="0.25">
      <c r="A42" s="34">
        <v>21</v>
      </c>
      <c r="B42" s="84" t="s">
        <v>57</v>
      </c>
      <c r="C42" s="84"/>
      <c r="D42" s="35">
        <v>0</v>
      </c>
      <c r="E42" s="37" t="s">
        <v>21</v>
      </c>
      <c r="F42" s="32">
        <v>0.06</v>
      </c>
      <c r="G42" s="32">
        <f t="shared" si="10"/>
        <v>0</v>
      </c>
      <c r="H42" s="32">
        <v>2.21</v>
      </c>
      <c r="I42" s="32">
        <f t="shared" si="11"/>
        <v>0</v>
      </c>
      <c r="J42" s="14"/>
    </row>
    <row r="43" spans="1:10" ht="24" customHeight="1" x14ac:dyDescent="0.25">
      <c r="A43" s="34">
        <v>22</v>
      </c>
      <c r="B43" s="84" t="s">
        <v>56</v>
      </c>
      <c r="C43" s="84"/>
      <c r="D43" s="35">
        <v>0</v>
      </c>
      <c r="E43" s="37" t="s">
        <v>21</v>
      </c>
      <c r="F43" s="32">
        <v>0.06</v>
      </c>
      <c r="G43" s="32">
        <f t="shared" si="10"/>
        <v>0</v>
      </c>
      <c r="H43" s="32">
        <v>5.78</v>
      </c>
      <c r="I43" s="32">
        <f t="shared" si="11"/>
        <v>0</v>
      </c>
      <c r="J43" s="14"/>
    </row>
    <row r="44" spans="1:10" ht="24" customHeight="1" x14ac:dyDescent="0.25">
      <c r="A44" s="88" t="s">
        <v>58</v>
      </c>
      <c r="B44" s="89"/>
      <c r="C44" s="8"/>
      <c r="D44" s="8"/>
      <c r="E44" s="8"/>
      <c r="F44" s="19"/>
      <c r="G44" s="19">
        <f>SUM(G45:G47)</f>
        <v>0</v>
      </c>
      <c r="H44" s="19"/>
      <c r="I44" s="20">
        <f>SUM(I45:I47)</f>
        <v>0</v>
      </c>
      <c r="J44" s="7"/>
    </row>
    <row r="45" spans="1:10" ht="24" customHeight="1" x14ac:dyDescent="0.25">
      <c r="A45" s="38">
        <v>23</v>
      </c>
      <c r="B45" s="87" t="s">
        <v>52</v>
      </c>
      <c r="C45" s="87"/>
      <c r="D45" s="39">
        <v>0</v>
      </c>
      <c r="E45" s="40" t="s">
        <v>19</v>
      </c>
      <c r="F45" s="41">
        <v>12.5</v>
      </c>
      <c r="G45" s="41">
        <f>F45*D45</f>
        <v>0</v>
      </c>
      <c r="H45" s="41">
        <v>300</v>
      </c>
      <c r="I45" s="41">
        <f>H45*D45</f>
        <v>0</v>
      </c>
      <c r="J45" s="14"/>
    </row>
    <row r="46" spans="1:10" ht="24" customHeight="1" x14ac:dyDescent="0.25">
      <c r="A46" s="34">
        <v>24</v>
      </c>
      <c r="B46" s="86" t="s">
        <v>27</v>
      </c>
      <c r="C46" s="86"/>
      <c r="D46" s="35">
        <v>0</v>
      </c>
      <c r="E46" s="37" t="s">
        <v>21</v>
      </c>
      <c r="F46" s="32">
        <v>0.06</v>
      </c>
      <c r="G46" s="32">
        <f t="shared" ref="G46:G47" si="12">F46*D46</f>
        <v>0</v>
      </c>
      <c r="H46" s="41">
        <v>1</v>
      </c>
      <c r="I46" s="32">
        <f t="shared" ref="I46:I47" si="13">H46*D46</f>
        <v>0</v>
      </c>
      <c r="J46" s="14"/>
    </row>
    <row r="47" spans="1:10" ht="24" customHeight="1" x14ac:dyDescent="0.25">
      <c r="A47" s="34">
        <v>25</v>
      </c>
      <c r="B47" s="86" t="s">
        <v>37</v>
      </c>
      <c r="C47" s="86"/>
      <c r="D47" s="35">
        <v>0</v>
      </c>
      <c r="E47" s="37" t="s">
        <v>21</v>
      </c>
      <c r="F47" s="32">
        <v>0.06</v>
      </c>
      <c r="G47" s="32">
        <f t="shared" si="12"/>
        <v>0</v>
      </c>
      <c r="H47" s="41">
        <v>1.25</v>
      </c>
      <c r="I47" s="32">
        <f t="shared" si="13"/>
        <v>0</v>
      </c>
      <c r="J47" s="14"/>
    </row>
    <row r="48" spans="1:10" ht="24" customHeight="1" x14ac:dyDescent="0.25">
      <c r="A48" s="88" t="s">
        <v>28</v>
      </c>
      <c r="B48" s="89"/>
      <c r="C48" s="8"/>
      <c r="D48" s="8"/>
      <c r="E48" s="8"/>
      <c r="F48" s="19"/>
      <c r="G48" s="19">
        <f>SUM(G49:G52)</f>
        <v>0</v>
      </c>
      <c r="H48" s="19"/>
      <c r="I48" s="20">
        <f>SUM(I49:I52)</f>
        <v>0</v>
      </c>
      <c r="J48" s="7"/>
    </row>
    <row r="49" spans="1:10" ht="24" customHeight="1" x14ac:dyDescent="0.25">
      <c r="A49" s="34">
        <v>26</v>
      </c>
      <c r="B49" s="84" t="s">
        <v>72</v>
      </c>
      <c r="C49" s="84"/>
      <c r="D49" s="35">
        <v>0</v>
      </c>
      <c r="E49" s="37" t="s">
        <v>23</v>
      </c>
      <c r="F49" s="32">
        <v>0.06</v>
      </c>
      <c r="G49" s="32">
        <f t="shared" ref="G49:G52" si="14">F49*D49</f>
        <v>0</v>
      </c>
      <c r="H49" s="32">
        <v>1.2</v>
      </c>
      <c r="I49" s="32">
        <f t="shared" ref="I49:I52" si="15">H49*D49</f>
        <v>0</v>
      </c>
      <c r="J49" s="14"/>
    </row>
    <row r="50" spans="1:10" ht="24" customHeight="1" x14ac:dyDescent="0.25">
      <c r="A50" s="34">
        <v>27</v>
      </c>
      <c r="B50" s="84" t="s">
        <v>73</v>
      </c>
      <c r="C50" s="84"/>
      <c r="D50" s="35">
        <v>0</v>
      </c>
      <c r="E50" s="37" t="s">
        <v>19</v>
      </c>
      <c r="F50" s="32">
        <v>12.5</v>
      </c>
      <c r="G50" s="32">
        <f t="shared" si="14"/>
        <v>0</v>
      </c>
      <c r="H50" s="32">
        <v>443.14</v>
      </c>
      <c r="I50" s="32">
        <f t="shared" si="15"/>
        <v>0</v>
      </c>
      <c r="J50" s="14"/>
    </row>
    <row r="51" spans="1:10" ht="24" customHeight="1" x14ac:dyDescent="0.25">
      <c r="A51" s="34">
        <v>28</v>
      </c>
      <c r="B51" s="84" t="s">
        <v>74</v>
      </c>
      <c r="C51" s="84"/>
      <c r="D51" s="35">
        <v>0</v>
      </c>
      <c r="E51" s="37" t="s">
        <v>21</v>
      </c>
      <c r="F51" s="32">
        <v>0.06</v>
      </c>
      <c r="G51" s="32">
        <f t="shared" si="14"/>
        <v>0</v>
      </c>
      <c r="H51" s="32">
        <v>2</v>
      </c>
      <c r="I51" s="32">
        <f t="shared" si="15"/>
        <v>0</v>
      </c>
      <c r="J51" s="14"/>
    </row>
    <row r="52" spans="1:10" ht="24" customHeight="1" x14ac:dyDescent="0.25">
      <c r="A52" s="34">
        <v>29</v>
      </c>
      <c r="B52" s="84" t="s">
        <v>75</v>
      </c>
      <c r="C52" s="84"/>
      <c r="D52" s="35">
        <v>0</v>
      </c>
      <c r="E52" s="37" t="s">
        <v>19</v>
      </c>
      <c r="F52" s="32">
        <v>0.06</v>
      </c>
      <c r="G52" s="32">
        <f t="shared" si="14"/>
        <v>0</v>
      </c>
      <c r="H52" s="32">
        <v>443.14</v>
      </c>
      <c r="I52" s="32">
        <f t="shared" si="15"/>
        <v>0</v>
      </c>
      <c r="J52" s="14"/>
    </row>
    <row r="53" spans="1:10" ht="24" customHeight="1" x14ac:dyDescent="0.25">
      <c r="A53" s="88" t="s">
        <v>29</v>
      </c>
      <c r="B53" s="89"/>
      <c r="C53" s="8"/>
      <c r="D53" s="8"/>
      <c r="E53" s="8"/>
      <c r="F53" s="19"/>
      <c r="G53" s="19">
        <f>SUM(G54:G58)</f>
        <v>0</v>
      </c>
      <c r="H53" s="19"/>
      <c r="I53" s="20">
        <f>SUM(I54:I58)</f>
        <v>0</v>
      </c>
      <c r="J53" s="7"/>
    </row>
    <row r="54" spans="1:10" ht="24" customHeight="1" x14ac:dyDescent="0.25">
      <c r="A54" s="38">
        <v>30</v>
      </c>
      <c r="B54" s="87" t="s">
        <v>76</v>
      </c>
      <c r="C54" s="87"/>
      <c r="D54" s="39">
        <v>0</v>
      </c>
      <c r="E54" s="38" t="s">
        <v>19</v>
      </c>
      <c r="F54" s="41">
        <v>0</v>
      </c>
      <c r="G54" s="41">
        <f>F54*D54</f>
        <v>0</v>
      </c>
      <c r="H54" s="41">
        <v>100</v>
      </c>
      <c r="I54" s="41">
        <f>H54*D54</f>
        <v>0</v>
      </c>
      <c r="J54" s="14"/>
    </row>
    <row r="55" spans="1:10" ht="24" customHeight="1" x14ac:dyDescent="0.25">
      <c r="A55" s="34">
        <v>31</v>
      </c>
      <c r="B55" s="86" t="s">
        <v>41</v>
      </c>
      <c r="C55" s="86"/>
      <c r="D55" s="35">
        <v>0</v>
      </c>
      <c r="E55" s="34" t="s">
        <v>19</v>
      </c>
      <c r="F55" s="32">
        <v>0</v>
      </c>
      <c r="G55" s="32">
        <f t="shared" ref="G55:G58" si="16">F55*D55</f>
        <v>0</v>
      </c>
      <c r="H55" s="41">
        <v>100</v>
      </c>
      <c r="I55" s="32">
        <f t="shared" ref="I55:I58" si="17">H55*D55</f>
        <v>0</v>
      </c>
      <c r="J55" s="14"/>
    </row>
    <row r="56" spans="1:10" ht="24" customHeight="1" x14ac:dyDescent="0.25">
      <c r="A56" s="34">
        <v>32</v>
      </c>
      <c r="B56" s="86" t="s">
        <v>40</v>
      </c>
      <c r="C56" s="86"/>
      <c r="D56" s="35">
        <v>0</v>
      </c>
      <c r="E56" s="34" t="s">
        <v>19</v>
      </c>
      <c r="F56" s="32">
        <v>0</v>
      </c>
      <c r="G56" s="32">
        <f t="shared" si="16"/>
        <v>0</v>
      </c>
      <c r="H56" s="41">
        <v>100</v>
      </c>
      <c r="I56" s="32">
        <f t="shared" si="17"/>
        <v>0</v>
      </c>
      <c r="J56" s="14"/>
    </row>
    <row r="57" spans="1:10" ht="24" customHeight="1" x14ac:dyDescent="0.25">
      <c r="A57" s="34">
        <v>33</v>
      </c>
      <c r="B57" s="86" t="s">
        <v>77</v>
      </c>
      <c r="C57" s="86"/>
      <c r="D57" s="35">
        <v>0</v>
      </c>
      <c r="E57" s="34" t="s">
        <v>19</v>
      </c>
      <c r="F57" s="32">
        <v>0</v>
      </c>
      <c r="G57" s="32">
        <f t="shared" si="16"/>
        <v>0</v>
      </c>
      <c r="H57" s="41">
        <v>100</v>
      </c>
      <c r="I57" s="32">
        <f t="shared" si="17"/>
        <v>0</v>
      </c>
      <c r="J57" s="14"/>
    </row>
    <row r="58" spans="1:10" ht="24" customHeight="1" x14ac:dyDescent="0.25">
      <c r="A58" s="34">
        <v>34</v>
      </c>
      <c r="B58" s="86" t="s">
        <v>30</v>
      </c>
      <c r="C58" s="86"/>
      <c r="D58" s="35">
        <v>0</v>
      </c>
      <c r="E58" s="34" t="s">
        <v>19</v>
      </c>
      <c r="F58" s="32">
        <v>31.25</v>
      </c>
      <c r="G58" s="32">
        <f t="shared" si="16"/>
        <v>0</v>
      </c>
      <c r="H58" s="32">
        <v>0</v>
      </c>
      <c r="I58" s="32">
        <f t="shared" si="17"/>
        <v>0</v>
      </c>
      <c r="J58" s="14"/>
    </row>
    <row r="59" spans="1:10" ht="24" customHeight="1" x14ac:dyDescent="0.25">
      <c r="A59" s="29" t="s">
        <v>31</v>
      </c>
      <c r="B59" s="30"/>
      <c r="C59" s="30"/>
      <c r="D59" s="30"/>
      <c r="E59" s="30"/>
      <c r="F59" s="19"/>
      <c r="G59" s="19">
        <f>SUM(G60:G62)</f>
        <v>60</v>
      </c>
      <c r="H59" s="19"/>
      <c r="I59" s="20">
        <f>SUM(I60:I62)</f>
        <v>0</v>
      </c>
      <c r="J59" s="7"/>
    </row>
    <row r="60" spans="1:10" ht="24" customHeight="1" x14ac:dyDescent="0.25">
      <c r="A60" s="38" t="s">
        <v>32</v>
      </c>
      <c r="B60" s="87" t="s">
        <v>79</v>
      </c>
      <c r="C60" s="87"/>
      <c r="D60" s="39">
        <v>1</v>
      </c>
      <c r="E60" s="38" t="s">
        <v>19</v>
      </c>
      <c r="F60" s="41">
        <v>60</v>
      </c>
      <c r="G60" s="41">
        <f>F60*D60</f>
        <v>60</v>
      </c>
      <c r="H60" s="41">
        <v>0</v>
      </c>
      <c r="I60" s="41">
        <f>H60*D60</f>
        <v>0</v>
      </c>
      <c r="J60" s="14"/>
    </row>
    <row r="61" spans="1:10" ht="24" customHeight="1" x14ac:dyDescent="0.25">
      <c r="A61" s="34" t="s">
        <v>33</v>
      </c>
      <c r="B61" s="86" t="s">
        <v>78</v>
      </c>
      <c r="C61" s="86"/>
      <c r="D61" s="35">
        <v>0</v>
      </c>
      <c r="E61" s="34" t="s">
        <v>19</v>
      </c>
      <c r="F61" s="32">
        <v>0</v>
      </c>
      <c r="G61" s="32">
        <f t="shared" ref="G61" si="18">F61*D61</f>
        <v>0</v>
      </c>
      <c r="H61" s="41">
        <v>253.68</v>
      </c>
      <c r="I61" s="32">
        <f t="shared" ref="I61" si="19">H61*D61</f>
        <v>0</v>
      </c>
      <c r="J61" s="14"/>
    </row>
    <row r="62" spans="1:10" ht="24" customHeight="1" thickBot="1" x14ac:dyDescent="0.3">
      <c r="A62" s="34" t="s">
        <v>34</v>
      </c>
      <c r="B62" s="86" t="s">
        <v>35</v>
      </c>
      <c r="C62" s="86"/>
      <c r="D62" s="35">
        <v>0</v>
      </c>
      <c r="E62" s="34" t="s">
        <v>19</v>
      </c>
      <c r="F62" s="32">
        <v>0</v>
      </c>
      <c r="G62" s="32">
        <f t="shared" ref="G62" si="20">F62*D62</f>
        <v>0</v>
      </c>
      <c r="H62" s="41">
        <v>412.5</v>
      </c>
      <c r="I62" s="32">
        <f t="shared" ref="I62" si="21">H62*D62</f>
        <v>0</v>
      </c>
      <c r="J62" s="14"/>
    </row>
    <row r="63" spans="1:10" ht="24" customHeight="1" thickBot="1" x14ac:dyDescent="0.3">
      <c r="A63" s="1"/>
      <c r="B63" s="1"/>
      <c r="C63" s="1"/>
      <c r="D63" s="1"/>
      <c r="E63" s="27"/>
      <c r="F63" s="54" t="s">
        <v>13</v>
      </c>
      <c r="G63" s="22">
        <f>SUM(G19:G20,G22:G27,G29:G34,G36:G43,G45:G47,G49:G52,G54:G58,G60:G62)</f>
        <v>60</v>
      </c>
      <c r="H63" s="55" t="s">
        <v>15</v>
      </c>
      <c r="I63" s="23">
        <f>SUM(I19:I20,I22:I27,I29:I34,I36:I43,I45:I47,I49:I52,I54:I58,I60:I62)</f>
        <v>0</v>
      </c>
      <c r="J63" s="13"/>
    </row>
    <row r="64" spans="1:10" ht="24" customHeight="1" thickBot="1" x14ac:dyDescent="0.3">
      <c r="A64" s="45"/>
      <c r="B64" s="45"/>
    </row>
    <row r="65" spans="1:7" ht="24" customHeight="1" thickBot="1" x14ac:dyDescent="0.3">
      <c r="A65" s="45"/>
      <c r="B65" s="45"/>
      <c r="F65" s="52" t="s">
        <v>81</v>
      </c>
      <c r="G65" s="53">
        <f>SUM(G63+I63)</f>
        <v>60</v>
      </c>
    </row>
    <row r="66" spans="1:7" ht="24" customHeight="1" x14ac:dyDescent="0.25">
      <c r="A66" s="45"/>
      <c r="B66" s="45"/>
    </row>
  </sheetData>
  <mergeCells count="60">
    <mergeCell ref="A12:B12"/>
    <mergeCell ref="A15:A17"/>
    <mergeCell ref="B15:C17"/>
    <mergeCell ref="B27:C27"/>
    <mergeCell ref="A11:B11"/>
    <mergeCell ref="B19:C19"/>
    <mergeCell ref="A10:B10"/>
    <mergeCell ref="A5:B5"/>
    <mergeCell ref="A6:B6"/>
    <mergeCell ref="A7:B7"/>
    <mergeCell ref="A8:B8"/>
    <mergeCell ref="A9:B9"/>
    <mergeCell ref="B46:C46"/>
    <mergeCell ref="B47:C47"/>
    <mergeCell ref="A48:B48"/>
    <mergeCell ref="B49:C49"/>
    <mergeCell ref="B41:C41"/>
    <mergeCell ref="B42:C42"/>
    <mergeCell ref="B29:C29"/>
    <mergeCell ref="B30:C30"/>
    <mergeCell ref="B43:C43"/>
    <mergeCell ref="A44:B44"/>
    <mergeCell ref="B45:C45"/>
    <mergeCell ref="B20:C20"/>
    <mergeCell ref="D15:D17"/>
    <mergeCell ref="B62:C62"/>
    <mergeCell ref="A53:B53"/>
    <mergeCell ref="B54:C54"/>
    <mergeCell ref="B55:C55"/>
    <mergeCell ref="B56:C56"/>
    <mergeCell ref="B57:C57"/>
    <mergeCell ref="B58:C58"/>
    <mergeCell ref="B60:C60"/>
    <mergeCell ref="B61:C61"/>
    <mergeCell ref="B50:C50"/>
    <mergeCell ref="B51:C51"/>
    <mergeCell ref="B52:C52"/>
    <mergeCell ref="B26:C26"/>
    <mergeCell ref="A28:B28"/>
    <mergeCell ref="A21:C21"/>
    <mergeCell ref="B22:C22"/>
    <mergeCell ref="B23:C23"/>
    <mergeCell ref="B24:C24"/>
    <mergeCell ref="B25:C25"/>
    <mergeCell ref="G15:G17"/>
    <mergeCell ref="H15:H17"/>
    <mergeCell ref="I15:I17"/>
    <mergeCell ref="A18:E18"/>
    <mergeCell ref="B40:C40"/>
    <mergeCell ref="B34:C34"/>
    <mergeCell ref="B32:C32"/>
    <mergeCell ref="B33:C33"/>
    <mergeCell ref="A35:B35"/>
    <mergeCell ref="B36:C36"/>
    <mergeCell ref="B37:C37"/>
    <mergeCell ref="B38:C38"/>
    <mergeCell ref="B39:C39"/>
    <mergeCell ref="E15:E17"/>
    <mergeCell ref="F15:F17"/>
    <mergeCell ref="B31:C31"/>
  </mergeCells>
  <pageMargins left="0.7" right="0.7" top="0.75" bottom="0.40312500000000001" header="0.3" footer="0.3"/>
  <pageSetup scale="43" fitToHeight="0" orientation="portrait" r:id="rId1"/>
  <headerFooter>
    <oddHeader>&amp;C&amp;14CITY OF WACO
PUBLIC WORKS DEPARTMENT</oddHeader>
    <oddFooter>&amp;L&amp;F&amp;RSHEET &amp;POF&amp;N</oddFooter>
  </headerFooter>
  <rowBreaks count="1" manualBreakCount="1"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EA0C1-ACDA-453F-806D-6CD80ED10560}">
  <dimension ref="A21"/>
  <sheetViews>
    <sheetView workbookViewId="0">
      <selection activeCell="S14" sqref="S14"/>
    </sheetView>
  </sheetViews>
  <sheetFormatPr defaultRowHeight="15" x14ac:dyDescent="0.25"/>
  <sheetData>
    <row r="21" ht="12.75" customHeight="1" x14ac:dyDescent="0.2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950CAA89D083408FB3D2D989AE3C9E" ma:contentTypeVersion="5" ma:contentTypeDescription="Create a new document." ma:contentTypeScope="" ma:versionID="448600ad70aaf9678ceb9d302256f7e1">
  <xsd:schema xmlns:xsd="http://www.w3.org/2001/XMLSchema" xmlns:xs="http://www.w3.org/2001/XMLSchema" xmlns:p="http://schemas.microsoft.com/office/2006/metadata/properties" xmlns:ns2="65cd73bd-13ef-4e83-ab76-88fae20dbd74" xmlns:ns3="9a88f7dd-9ed4-4e1d-af81-cc5dab122ca1" targetNamespace="http://schemas.microsoft.com/office/2006/metadata/properties" ma:root="true" ma:fieldsID="9ac4b2b3201a4e91c4446c1fda951256" ns2:_="" ns3:_="">
    <xsd:import namespace="65cd73bd-13ef-4e83-ab76-88fae20dbd74"/>
    <xsd:import namespace="9a88f7dd-9ed4-4e1d-af81-cc5dab122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d73bd-13ef-4e83-ab76-88fae20dbd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88f7dd-9ed4-4e1d-af81-cc5dab122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727D49-E087-4C86-A937-9324A9FBBD75}">
  <ds:schemaRefs>
    <ds:schemaRef ds:uri="http://www.w3.org/XML/1998/namespace"/>
    <ds:schemaRef ds:uri="http://schemas.microsoft.com/office/2006/documentManagement/types"/>
    <ds:schemaRef ds:uri="65cd73bd-13ef-4e83-ab76-88fae20dbd74"/>
    <ds:schemaRef ds:uri="http://purl.org/dc/dcmitype/"/>
    <ds:schemaRef ds:uri="http://purl.org/dc/terms/"/>
    <ds:schemaRef ds:uri="9a88f7dd-9ed4-4e1d-af81-cc5dab122ca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B564279-CAC3-48B4-B1D1-21689F98E6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C32034-36A6-47C5-9B72-9C279F13A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cd73bd-13ef-4e83-ab76-88fae20dbd74"/>
    <ds:schemaRef ds:uri="9a88f7dd-9ed4-4e1d-af81-cc5dab122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FEE CALCULATOR - RESIDENTIAL</vt:lpstr>
      <vt:lpstr>FEE CALCULATOR - COMMERCIAL</vt:lpstr>
      <vt:lpstr>FILO FEE SCHEDULE</vt:lpstr>
      <vt:lpstr>'FEE CALCULATOR - COMMERCIAL'!Print_Area</vt:lpstr>
      <vt:lpstr>'FEE CALCULATOR - RESIDENTIAL'!Print_Area</vt:lpstr>
      <vt:lpstr>'FEE CALCULATOR - COMMERCIAL'!Print_Titles</vt:lpstr>
      <vt:lpstr>'FEE CALCULATOR - RESIDENTIAL'!Print_Titles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Todd Curtis</dc:creator>
  <cp:keywords/>
  <dc:description/>
  <cp:lastModifiedBy>Doris Sandberg</cp:lastModifiedBy>
  <cp:revision/>
  <cp:lastPrinted>2026-10-07T22:10:18Z</cp:lastPrinted>
  <dcterms:created xsi:type="dcterms:W3CDTF">2022-02-11T21:03:30Z</dcterms:created>
  <dcterms:modified xsi:type="dcterms:W3CDTF">2026-10-07T22:10:26Z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0x01010081950CAA89D083408FB3D2D989AE3C9E</vt:lpwstr>
  </property>
</Properties>
</file>